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2600" windowHeight="10425" tabRatio="373" activeTab="0"/>
  </bookViews>
  <sheets>
    <sheet name="2021-22" sheetId="1" r:id="rId1"/>
  </sheets>
  <definedNames/>
  <calcPr fullCalcOnLoad="1"/>
</workbook>
</file>

<file path=xl/sharedStrings.xml><?xml version="1.0" encoding="utf-8"?>
<sst xmlns="http://schemas.openxmlformats.org/spreadsheetml/2006/main" count="80" uniqueCount="75">
  <si>
    <t>НАЛОГОВЫЕ И НЕНАЛОГОВЫЕ ДОХОДЫ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</si>
  <si>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</si>
  <si>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</si>
  <si>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</si>
  <si>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</si>
  <si>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БЕЗВОЗМЕЗДНЫЕ ПОСТУПЛЕНИЯ ОТ ДРУГИХ БЮДЖЕТОВ БЮДЖЕТНОЙ СИСТЕМЫ РОССИЙСКОЙ ФЕДЕРАЦИИ</t>
  </si>
  <si>
    <t>Налог, взимаемый с налогоплательщиков, выбравших в качестве объекта налогообложения доходы</t>
  </si>
  <si>
    <t>182 1 05 02010 02 0000 110</t>
  </si>
  <si>
    <t>806 1 16 90030 03 0100 140</t>
  </si>
  <si>
    <t>000 1 05 01000 00 0000 110</t>
  </si>
  <si>
    <t>000 1 00 00000 00 0000 000</t>
  </si>
  <si>
    <t>000 1 05 00000 00 0000 000</t>
  </si>
  <si>
    <t>000 1 05 02000 02 0000 110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</si>
  <si>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</t>
  </si>
  <si>
    <t>Прочие поступления от денежных взысканий (штрафов) и иных сумм в возмещение ущерба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</si>
  <si>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</si>
  <si>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</si>
  <si>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</si>
  <si>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000 1 05 01010 00 0000 110</t>
  </si>
  <si>
    <t>000 1 05 01020 00 0000 110</t>
  </si>
  <si>
    <t>000 1 16 00000 00 0000 000</t>
  </si>
  <si>
    <t>182 1 16 06000 01 0000 140</t>
  </si>
  <si>
    <t>000 1 16 90000 00 0000 140</t>
  </si>
  <si>
    <t>000 1 16 90030 03 0000 140</t>
  </si>
  <si>
    <t>000 2 00 00000 00 0000 000</t>
  </si>
  <si>
    <t>000 2 02 00000 00 0000 000</t>
  </si>
  <si>
    <t>ИТОГО</t>
  </si>
  <si>
    <t>Наименование  доходов</t>
  </si>
  <si>
    <t>Код доходов</t>
  </si>
  <si>
    <t>Налог, взимаемый в связи с применением патентной системы налогообложения</t>
  </si>
  <si>
    <t>000 1 05 04000 02 0000 110</t>
  </si>
  <si>
    <t>182 1 05 04030 02 0000 110</t>
  </si>
  <si>
    <t>182 1 05 01020 01 0000 110</t>
  </si>
  <si>
    <t>Субвенции бюджетам внутригородских муниципальных образований Санкт-Петербурга на выполнение отдельных государственных полномочий 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</si>
  <si>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</si>
  <si>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Субвенции бюджетам бюджетной системы Российской Федерации 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</si>
  <si>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</si>
  <si>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выполнение передаваемых полномочий  субъектов Российской Федерации</t>
  </si>
  <si>
    <t>182 1 05 01011 01 0000 110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</si>
  <si>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</si>
  <si>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</si>
  <si>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</si>
  <si>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</si>
  <si>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</si>
  <si>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000 1 13 00000 00 0000 000</t>
  </si>
  <si>
    <t>867 1 13 02993 03 0100 130</t>
  </si>
  <si>
    <t>Средства, составляющие восстановительную стоимость зеленых насаждений общего пользования местного значения и подлежащие зачислению в бюдеты внутригородских муниципальных образований Санкт-петербурга в соответствии с законодательством Санкт-петербурга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</si>
  <si>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 указанного Закона Санкт-Петербурга</t>
  </si>
  <si>
    <t>807 1 16 90030 03 0100 140</t>
  </si>
  <si>
    <t>Штрафы за административные правонарушения в области предпринимательской деятельности, предусмотренной статьей 44 Закона Санкт-Петербурга "Об административных правонарушениях в Санкт-Петербурге"</t>
  </si>
  <si>
    <t>824 1 16 90030 03 0100 140</t>
  </si>
  <si>
    <t>848 1 16 90030 03 0100 140</t>
  </si>
  <si>
    <t>848 1 16 90030 03 0200 140</t>
  </si>
  <si>
    <t>Приложение № 7</t>
  </si>
  <si>
    <t>000 2 02 30024 00 0000 150</t>
  </si>
  <si>
    <t>000 2 02 30000 00 0000 150</t>
  </si>
  <si>
    <t>000 2 02 30024 03 0000 150</t>
  </si>
  <si>
    <t>916 2 02 30024 03 0100 150</t>
  </si>
  <si>
    <t>916 2 02 30024 03 0200 150</t>
  </si>
  <si>
    <t>000 2 02 30027 03 0000 150</t>
  </si>
  <si>
    <t>916 2 02 30027 03 0100 150</t>
  </si>
  <si>
    <t>916 2 02 30027 03 0200 150</t>
  </si>
  <si>
    <t>Доходы от оказания платных услуг  и компенсации затрат государства</t>
  </si>
  <si>
    <t>000 1 13 02000 00 0000 130</t>
  </si>
  <si>
    <t>Доходы от компенсации затрат государства</t>
  </si>
  <si>
    <t>БЕЗВОЗМЕЗДНЫЕ ДЕНЕЖНЫЕ ПОСТУПЛЕНИЯ</t>
  </si>
  <si>
    <t>Дотации бюджетам бюджетной системы Российской Федерации</t>
  </si>
  <si>
    <t>000 2 02 10000 00 0000 150</t>
  </si>
  <si>
    <t>000 2 02 15001 03 0000 150</t>
  </si>
  <si>
    <t>Дотации бюджетам внутригородских муниципальных образований городов федерального значения на вырвнивание бюджетной обеспеченности</t>
  </si>
  <si>
    <t>2021 г.                    Сумма (тыс.руб.)</t>
  </si>
  <si>
    <t>2022 г.                   Сумма (тыс.руб.)</t>
  </si>
  <si>
    <t xml:space="preserve">ДОХОДЫ МЕСТНОГО БЮДЖЕТА ВНУТРИГОРОДСКОГО МУНИЦИПАЛЬНОГО ОБРАЗОВАНИЯ 
САНКТ-ПЕТЕРБУРГА МУНИЦИПАЛЬНОГО ОКРУГА СЕРГИЕВСКОЕ НА 2021-2022 ГОД </t>
  </si>
  <si>
    <t>ШТРАФЫ, САНКЦИИ, ВОЗМЕЩЕНИЕ УЩЕРБА</t>
  </si>
  <si>
    <t>к Решению МС МО МО Сергиевское № 4/1 от 12.12.2019 г.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</si>
</sst>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\ ##0.00&quot;р.&quot;;\-#\ ##0.00&quot;р.&quot;"/>
    <numFmt numFmtId="182" formatCode="[$-FC19]d\ mmmm\ yyyy\ &quot;г.&quot;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"/>
    <numFmt numFmtId="188" formatCode="#,##0.000"/>
  </numFmts>
  <fonts count="49">
    <font>
      <sz val="10"/>
      <color indexed="8"/>
      <name val="Arial"/>
      <family val="0"/>
    </font>
    <font>
      <sz val="11"/>
      <color indexed="8"/>
      <name val="Calibri"/>
      <family val="0"/>
    </font>
    <font>
      <sz val="10"/>
      <name val="Arial Cy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6" fillId="0" borderId="11" xfId="0" applyFont="1" applyFill="1" applyBorder="1" applyAlignment="1">
      <alignment wrapText="1"/>
    </xf>
    <xf numFmtId="4" fontId="4" fillId="0" borderId="11" xfId="0" applyNumberFormat="1" applyFont="1" applyBorder="1" applyAlignment="1">
      <alignment/>
    </xf>
    <xf numFmtId="0" fontId="6" fillId="0" borderId="12" xfId="0" applyFont="1" applyFill="1" applyBorder="1" applyAlignment="1">
      <alignment horizontal="left"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4" fontId="0" fillId="0" borderId="0" xfId="0" applyNumberFormat="1" applyAlignment="1">
      <alignment/>
    </xf>
    <xf numFmtId="4" fontId="8" fillId="0" borderId="12" xfId="43" applyNumberFormat="1" applyFont="1" applyFill="1" applyBorder="1" applyAlignment="1">
      <alignment horizontal="right" wrapText="1"/>
    </xf>
    <xf numFmtId="4" fontId="0" fillId="0" borderId="12" xfId="0" applyNumberFormat="1" applyFont="1" applyBorder="1" applyAlignment="1">
      <alignment/>
    </xf>
    <xf numFmtId="4" fontId="9" fillId="0" borderId="12" xfId="43" applyNumberFormat="1" applyFont="1" applyFill="1" applyBorder="1" applyAlignment="1">
      <alignment horizontal="right" wrapText="1"/>
    </xf>
    <xf numFmtId="4" fontId="10" fillId="0" borderId="12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6" fillId="0" borderId="14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0" fontId="5" fillId="0" borderId="15" xfId="0" applyFont="1" applyFill="1" applyBorder="1" applyAlignment="1">
      <alignment horizontal="left" wrapText="1"/>
    </xf>
    <xf numFmtId="1" fontId="28" fillId="0" borderId="15" xfId="53" applyNumberFormat="1" applyFont="1" applyBorder="1" applyAlignment="1">
      <alignment horizontal="left" vertical="center"/>
      <protection/>
    </xf>
    <xf numFmtId="0" fontId="5" fillId="0" borderId="15" xfId="0" applyFont="1" applyBorder="1" applyAlignment="1">
      <alignment horizontal="left" vertical="center" wrapText="1"/>
    </xf>
    <xf numFmtId="4" fontId="4" fillId="0" borderId="16" xfId="0" applyNumberFormat="1" applyFont="1" applyBorder="1" applyAlignment="1">
      <alignment/>
    </xf>
    <xf numFmtId="0" fontId="6" fillId="0" borderId="17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wrapText="1"/>
    </xf>
    <xf numFmtId="0" fontId="4" fillId="0" borderId="12" xfId="54" applyFont="1" applyBorder="1" applyAlignment="1">
      <alignment vertical="center" wrapText="1"/>
      <protection/>
    </xf>
    <xf numFmtId="0" fontId="3" fillId="0" borderId="12" xfId="54" applyFont="1" applyBorder="1" applyAlignment="1">
      <alignment vertical="center" wrapText="1"/>
      <protection/>
    </xf>
    <xf numFmtId="0" fontId="5" fillId="0" borderId="12" xfId="0" applyFont="1" applyBorder="1" applyAlignment="1">
      <alignment horizontal="justify" vertical="center" wrapText="1"/>
    </xf>
    <xf numFmtId="0" fontId="5" fillId="0" borderId="13" xfId="0" applyFont="1" applyFill="1" applyBorder="1" applyAlignment="1">
      <alignment wrapText="1"/>
    </xf>
    <xf numFmtId="4" fontId="8" fillId="0" borderId="18" xfId="43" applyNumberFormat="1" applyFont="1" applyFill="1" applyBorder="1" applyAlignment="1">
      <alignment horizontal="right" wrapText="1"/>
    </xf>
    <xf numFmtId="4" fontId="8" fillId="0" borderId="19" xfId="43" applyNumberFormat="1" applyFont="1" applyFill="1" applyBorder="1" applyAlignment="1">
      <alignment horizontal="right" wrapText="1"/>
    </xf>
    <xf numFmtId="4" fontId="0" fillId="0" borderId="19" xfId="0" applyNumberFormat="1" applyFont="1" applyBorder="1" applyAlignment="1">
      <alignment/>
    </xf>
    <xf numFmtId="4" fontId="9" fillId="0" borderId="19" xfId="43" applyNumberFormat="1" applyFont="1" applyFill="1" applyBorder="1" applyAlignment="1">
      <alignment horizontal="right" wrapText="1"/>
    </xf>
    <xf numFmtId="4" fontId="10" fillId="0" borderId="19" xfId="0" applyNumberFormat="1" applyFont="1" applyBorder="1" applyAlignment="1">
      <alignment/>
    </xf>
    <xf numFmtId="4" fontId="0" fillId="0" borderId="20" xfId="0" applyNumberFormat="1" applyFont="1" applyBorder="1" applyAlignment="1">
      <alignment/>
    </xf>
    <xf numFmtId="4" fontId="8" fillId="0" borderId="17" xfId="43" applyNumberFormat="1" applyFont="1" applyFill="1" applyBorder="1" applyAlignment="1">
      <alignment horizontal="right" wrapText="1"/>
    </xf>
    <xf numFmtId="4" fontId="0" fillId="0" borderId="12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1" fontId="29" fillId="0" borderId="12" xfId="53" applyNumberFormat="1" applyFont="1" applyBorder="1" applyAlignment="1">
      <alignment horizontal="left" vertical="center"/>
      <protection/>
    </xf>
    <xf numFmtId="1" fontId="29" fillId="0" borderId="15" xfId="53" applyNumberFormat="1" applyFont="1" applyBorder="1" applyAlignment="1">
      <alignment horizontal="left" vertical="center"/>
      <protection/>
    </xf>
    <xf numFmtId="4" fontId="9" fillId="0" borderId="19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B2" sqref="B2:D2"/>
    </sheetView>
  </sheetViews>
  <sheetFormatPr defaultColWidth="9.140625" defaultRowHeight="12.75"/>
  <cols>
    <col min="1" max="1" width="23.421875" style="0" customWidth="1"/>
    <col min="2" max="2" width="40.8515625" style="0" customWidth="1"/>
    <col min="3" max="3" width="14.421875" style="0" customWidth="1"/>
    <col min="4" max="4" width="15.7109375" style="0" customWidth="1"/>
  </cols>
  <sheetData>
    <row r="1" spans="1:4" ht="12.75">
      <c r="A1" s="1"/>
      <c r="B1" s="41" t="s">
        <v>53</v>
      </c>
      <c r="C1" s="41"/>
      <c r="D1" s="41"/>
    </row>
    <row r="2" spans="1:4" ht="12.75">
      <c r="A2" s="1"/>
      <c r="B2" s="41" t="s">
        <v>74</v>
      </c>
      <c r="C2" s="41"/>
      <c r="D2" s="41"/>
    </row>
    <row r="3" spans="1:4" ht="38.25" customHeight="1">
      <c r="A3" s="42" t="s">
        <v>72</v>
      </c>
      <c r="B3" s="42"/>
      <c r="C3" s="42"/>
      <c r="D3" s="42"/>
    </row>
    <row r="4" spans="1:3" ht="13.5" thickBot="1">
      <c r="A4" s="1"/>
      <c r="B4" s="1"/>
      <c r="C4" s="1"/>
    </row>
    <row r="5" spans="1:4" ht="45.75" thickBot="1">
      <c r="A5" s="35" t="s">
        <v>28</v>
      </c>
      <c r="B5" s="36" t="s">
        <v>27</v>
      </c>
      <c r="C5" s="36" t="s">
        <v>70</v>
      </c>
      <c r="D5" s="37" t="s">
        <v>71</v>
      </c>
    </row>
    <row r="6" spans="1:4" ht="12.75">
      <c r="A6" s="14" t="s">
        <v>10</v>
      </c>
      <c r="B6" s="20" t="s">
        <v>0</v>
      </c>
      <c r="C6" s="33">
        <f>C7+C21+C18</f>
        <v>98864.2</v>
      </c>
      <c r="D6" s="27">
        <f>D7+D21+D18</f>
        <v>108818.2</v>
      </c>
    </row>
    <row r="7" spans="1:4" ht="12.75">
      <c r="A7" s="15" t="s">
        <v>11</v>
      </c>
      <c r="B7" s="21" t="s">
        <v>1</v>
      </c>
      <c r="C7" s="9">
        <f>C8+C14+C16</f>
        <v>95724.2</v>
      </c>
      <c r="D7" s="28">
        <f>D8+D14+D16</f>
        <v>105328.2</v>
      </c>
    </row>
    <row r="8" spans="1:4" ht="24">
      <c r="A8" s="15" t="s">
        <v>9</v>
      </c>
      <c r="B8" s="21" t="s">
        <v>2</v>
      </c>
      <c r="C8" s="9">
        <f>C9+C11+C13</f>
        <v>93594.8</v>
      </c>
      <c r="D8" s="28">
        <f>D9+D11+D13</f>
        <v>102560</v>
      </c>
    </row>
    <row r="9" spans="1:4" ht="38.25" customHeight="1">
      <c r="A9" s="16" t="s">
        <v>18</v>
      </c>
      <c r="B9" s="22" t="s">
        <v>6</v>
      </c>
      <c r="C9" s="11">
        <f>C10</f>
        <v>63736.1</v>
      </c>
      <c r="D9" s="30">
        <f>D10</f>
        <v>69956.7</v>
      </c>
    </row>
    <row r="10" spans="1:4" ht="36.75" customHeight="1">
      <c r="A10" s="16" t="s">
        <v>38</v>
      </c>
      <c r="B10" s="22" t="s">
        <v>6</v>
      </c>
      <c r="C10" s="11">
        <v>63736.1</v>
      </c>
      <c r="D10" s="29">
        <v>69956.7</v>
      </c>
    </row>
    <row r="11" spans="1:4" ht="39" customHeight="1">
      <c r="A11" s="15" t="s">
        <v>19</v>
      </c>
      <c r="B11" s="21" t="s">
        <v>3</v>
      </c>
      <c r="C11" s="9">
        <f>C12</f>
        <v>29806.7</v>
      </c>
      <c r="D11" s="28">
        <f>D12</f>
        <v>32548.7</v>
      </c>
    </row>
    <row r="12" spans="1:4" ht="59.25" customHeight="1">
      <c r="A12" s="16" t="s">
        <v>32</v>
      </c>
      <c r="B12" s="22" t="s">
        <v>39</v>
      </c>
      <c r="C12" s="11">
        <f>28606.7+1200</f>
        <v>29806.7</v>
      </c>
      <c r="D12" s="29">
        <f>31398.7+1150</f>
        <v>32548.7</v>
      </c>
    </row>
    <row r="13" spans="1:4" ht="36">
      <c r="A13" s="16" t="s">
        <v>40</v>
      </c>
      <c r="B13" s="22" t="s">
        <v>41</v>
      </c>
      <c r="C13" s="11">
        <v>52</v>
      </c>
      <c r="D13" s="40">
        <v>54.6</v>
      </c>
    </row>
    <row r="14" spans="1:4" ht="24">
      <c r="A14" s="15" t="s">
        <v>12</v>
      </c>
      <c r="B14" s="21" t="s">
        <v>4</v>
      </c>
      <c r="C14" s="9">
        <f>C15</f>
        <v>0</v>
      </c>
      <c r="D14" s="28">
        <f>D15</f>
        <v>0</v>
      </c>
    </row>
    <row r="15" spans="1:4" ht="24">
      <c r="A15" s="16" t="s">
        <v>7</v>
      </c>
      <c r="B15" s="22" t="s">
        <v>4</v>
      </c>
      <c r="C15" s="11">
        <v>0</v>
      </c>
      <c r="D15" s="29">
        <v>0</v>
      </c>
    </row>
    <row r="16" spans="1:4" ht="24">
      <c r="A16" s="15" t="s">
        <v>30</v>
      </c>
      <c r="B16" s="21" t="s">
        <v>29</v>
      </c>
      <c r="C16" s="9">
        <f>C17</f>
        <v>2129.4</v>
      </c>
      <c r="D16" s="28">
        <f>D17</f>
        <v>2768.2</v>
      </c>
    </row>
    <row r="17" spans="1:4" ht="39" customHeight="1">
      <c r="A17" s="16" t="s">
        <v>31</v>
      </c>
      <c r="B17" s="22" t="s">
        <v>42</v>
      </c>
      <c r="C17" s="11">
        <v>2129.4</v>
      </c>
      <c r="D17" s="29">
        <v>2768.2</v>
      </c>
    </row>
    <row r="18" spans="1:4" ht="24">
      <c r="A18" s="17" t="s">
        <v>44</v>
      </c>
      <c r="B18" s="23" t="s">
        <v>62</v>
      </c>
      <c r="C18" s="9">
        <f>C19</f>
        <v>800</v>
      </c>
      <c r="D18" s="9">
        <f>D19</f>
        <v>850</v>
      </c>
    </row>
    <row r="19" spans="1:4" ht="12.75">
      <c r="A19" s="38" t="s">
        <v>63</v>
      </c>
      <c r="B19" s="23" t="s">
        <v>64</v>
      </c>
      <c r="C19" s="11">
        <f>C20</f>
        <v>800</v>
      </c>
      <c r="D19" s="30">
        <f>D20</f>
        <v>850</v>
      </c>
    </row>
    <row r="20" spans="1:4" ht="84">
      <c r="A20" s="39" t="s">
        <v>45</v>
      </c>
      <c r="B20" s="24" t="s">
        <v>46</v>
      </c>
      <c r="C20" s="11">
        <v>800</v>
      </c>
      <c r="D20" s="29">
        <v>850</v>
      </c>
    </row>
    <row r="21" spans="1:4" ht="12.75">
      <c r="A21" s="15" t="s">
        <v>20</v>
      </c>
      <c r="B21" s="21" t="s">
        <v>73</v>
      </c>
      <c r="C21" s="9">
        <f>C22+C23</f>
        <v>2340</v>
      </c>
      <c r="D21" s="28">
        <f>D22+D23</f>
        <v>2640</v>
      </c>
    </row>
    <row r="22" spans="1:4" ht="60">
      <c r="A22" s="16" t="s">
        <v>21</v>
      </c>
      <c r="B22" s="22" t="s">
        <v>13</v>
      </c>
      <c r="C22" s="11">
        <v>100</v>
      </c>
      <c r="D22" s="29">
        <v>100</v>
      </c>
    </row>
    <row r="23" spans="1:4" ht="24">
      <c r="A23" s="15" t="s">
        <v>22</v>
      </c>
      <c r="B23" s="21" t="s">
        <v>14</v>
      </c>
      <c r="C23" s="9">
        <f>I25+C24</f>
        <v>2240</v>
      </c>
      <c r="D23" s="28">
        <f>J25+D24</f>
        <v>2540</v>
      </c>
    </row>
    <row r="24" spans="1:4" ht="60">
      <c r="A24" s="16" t="s">
        <v>23</v>
      </c>
      <c r="B24" s="22" t="s">
        <v>43</v>
      </c>
      <c r="C24" s="11">
        <f>C25+C26+C27+C28+C29</f>
        <v>2240</v>
      </c>
      <c r="D24" s="30">
        <f>D25+D26+D27+D28+D29</f>
        <v>2540</v>
      </c>
    </row>
    <row r="25" spans="1:4" ht="72">
      <c r="A25" s="16" t="s">
        <v>8</v>
      </c>
      <c r="B25" s="22" t="s">
        <v>47</v>
      </c>
      <c r="C25" s="11">
        <v>1078</v>
      </c>
      <c r="D25" s="29">
        <v>1121</v>
      </c>
    </row>
    <row r="26" spans="1:4" ht="72">
      <c r="A26" s="16" t="s">
        <v>48</v>
      </c>
      <c r="B26" s="25" t="s">
        <v>47</v>
      </c>
      <c r="C26" s="11">
        <v>142</v>
      </c>
      <c r="D26" s="29">
        <v>142</v>
      </c>
    </row>
    <row r="27" spans="1:4" ht="72">
      <c r="A27" s="18" t="s">
        <v>50</v>
      </c>
      <c r="B27" s="25" t="s">
        <v>47</v>
      </c>
      <c r="C27" s="11">
        <v>900</v>
      </c>
      <c r="D27" s="29">
        <f>1100+57</f>
        <v>1157</v>
      </c>
    </row>
    <row r="28" spans="1:4" ht="72">
      <c r="A28" s="18" t="s">
        <v>51</v>
      </c>
      <c r="B28" s="25" t="s">
        <v>47</v>
      </c>
      <c r="C28" s="11">
        <v>60</v>
      </c>
      <c r="D28" s="29">
        <v>60</v>
      </c>
    </row>
    <row r="29" spans="1:4" ht="60">
      <c r="A29" s="18" t="s">
        <v>52</v>
      </c>
      <c r="B29" s="25" t="s">
        <v>49</v>
      </c>
      <c r="C29" s="11">
        <v>60</v>
      </c>
      <c r="D29" s="29">
        <v>60</v>
      </c>
    </row>
    <row r="30" spans="1:4" ht="12.75">
      <c r="A30" s="5" t="s">
        <v>24</v>
      </c>
      <c r="B30" s="21" t="s">
        <v>65</v>
      </c>
      <c r="C30" s="12">
        <f>C31</f>
        <v>30429.800000000003</v>
      </c>
      <c r="D30" s="31">
        <f>D31+D32</f>
        <v>31672.4</v>
      </c>
    </row>
    <row r="31" spans="1:4" ht="36">
      <c r="A31" s="5" t="s">
        <v>25</v>
      </c>
      <c r="B31" s="21" t="s">
        <v>5</v>
      </c>
      <c r="C31" s="12">
        <f>C34+C32</f>
        <v>30429.800000000003</v>
      </c>
      <c r="D31" s="31">
        <f>D34</f>
        <v>31672.4</v>
      </c>
    </row>
    <row r="32" spans="1:4" ht="24">
      <c r="A32" s="5" t="s">
        <v>67</v>
      </c>
      <c r="B32" s="21" t="s">
        <v>66</v>
      </c>
      <c r="C32" s="12">
        <f>C33</f>
        <v>0</v>
      </c>
      <c r="D32" s="31">
        <f>D33</f>
        <v>0</v>
      </c>
    </row>
    <row r="33" spans="1:4" ht="48">
      <c r="A33" s="6" t="s">
        <v>68</v>
      </c>
      <c r="B33" s="22" t="s">
        <v>69</v>
      </c>
      <c r="C33" s="10">
        <v>0</v>
      </c>
      <c r="D33" s="29">
        <v>0</v>
      </c>
    </row>
    <row r="34" spans="1:4" ht="24">
      <c r="A34" s="5" t="s">
        <v>55</v>
      </c>
      <c r="B34" s="21" t="s">
        <v>35</v>
      </c>
      <c r="C34" s="12">
        <f>C35+C39</f>
        <v>30429.800000000003</v>
      </c>
      <c r="D34" s="31">
        <f>D35+D39</f>
        <v>31672.4</v>
      </c>
    </row>
    <row r="35" spans="1:4" ht="36">
      <c r="A35" s="5" t="s">
        <v>54</v>
      </c>
      <c r="B35" s="21" t="s">
        <v>15</v>
      </c>
      <c r="C35" s="12">
        <f>C36</f>
        <v>2931.6000000000004</v>
      </c>
      <c r="D35" s="31">
        <f>D36</f>
        <v>3051.6</v>
      </c>
    </row>
    <row r="36" spans="1:4" ht="60">
      <c r="A36" s="6" t="s">
        <v>56</v>
      </c>
      <c r="B36" s="21" t="s">
        <v>37</v>
      </c>
      <c r="C36" s="10">
        <f>C37+C38</f>
        <v>2931.6000000000004</v>
      </c>
      <c r="D36" s="29">
        <f>D37+D38</f>
        <v>3051.6</v>
      </c>
    </row>
    <row r="37" spans="1:4" ht="72">
      <c r="A37" s="6" t="s">
        <v>57</v>
      </c>
      <c r="B37" s="22" t="s">
        <v>33</v>
      </c>
      <c r="C37" s="34">
        <v>2923.8</v>
      </c>
      <c r="D37" s="29">
        <v>3043.5</v>
      </c>
    </row>
    <row r="38" spans="1:4" ht="96">
      <c r="A38" s="6" t="s">
        <v>58</v>
      </c>
      <c r="B38" s="22" t="s">
        <v>34</v>
      </c>
      <c r="C38" s="10">
        <v>7.8</v>
      </c>
      <c r="D38" s="29">
        <v>8.1</v>
      </c>
    </row>
    <row r="39" spans="1:4" ht="72">
      <c r="A39" s="5" t="s">
        <v>59</v>
      </c>
      <c r="B39" s="21" t="s">
        <v>36</v>
      </c>
      <c r="C39" s="12">
        <f>C40+C41</f>
        <v>27498.2</v>
      </c>
      <c r="D39" s="31">
        <f>D40+D41</f>
        <v>28620.800000000003</v>
      </c>
    </row>
    <row r="40" spans="1:4" ht="48">
      <c r="A40" s="6" t="s">
        <v>60</v>
      </c>
      <c r="B40" s="22" t="s">
        <v>16</v>
      </c>
      <c r="C40" s="10">
        <v>16692</v>
      </c>
      <c r="D40" s="29">
        <v>17373.4</v>
      </c>
    </row>
    <row r="41" spans="1:4" ht="48.75" thickBot="1">
      <c r="A41" s="7" t="s">
        <v>61</v>
      </c>
      <c r="B41" s="26" t="s">
        <v>17</v>
      </c>
      <c r="C41" s="13">
        <v>10806.2</v>
      </c>
      <c r="D41" s="32">
        <v>11247.4</v>
      </c>
    </row>
    <row r="42" spans="1:4" ht="13.5" thickBot="1">
      <c r="A42" s="2"/>
      <c r="B42" s="3" t="s">
        <v>26</v>
      </c>
      <c r="C42" s="4">
        <f>C6+C30</f>
        <v>129294</v>
      </c>
      <c r="D42" s="19">
        <f>D6+D30</f>
        <v>140490.6</v>
      </c>
    </row>
    <row r="46" spans="3:4" ht="12.75">
      <c r="C46" s="8"/>
      <c r="D46" s="8"/>
    </row>
  </sheetData>
  <sheetProtection/>
  <mergeCells count="3">
    <mergeCell ref="A3:D3"/>
    <mergeCell ref="B2:D2"/>
    <mergeCell ref="B1:D1"/>
  </mergeCells>
  <printOptions/>
  <pageMargins left="0.11811023622047245" right="0.11811023622047245" top="0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Фаниль Галимзянов</dc:creator>
  <cp:keywords/>
  <dc:description/>
  <cp:lastModifiedBy>Svetlana</cp:lastModifiedBy>
  <cp:lastPrinted>2019-12-17T12:50:47Z</cp:lastPrinted>
  <dcterms:created xsi:type="dcterms:W3CDTF">2013-01-29T06:23:41Z</dcterms:created>
  <dcterms:modified xsi:type="dcterms:W3CDTF">2019-12-17T13:23:39Z</dcterms:modified>
  <cp:category/>
  <cp:version/>
  <cp:contentType/>
  <cp:contentStatus/>
</cp:coreProperties>
</file>